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тчет 1 квартал 08" sheetId="1" r:id="rId1"/>
    <sheet name="2 квартал" sheetId="2" r:id="rId2"/>
    <sheet name="3 квартал 08" sheetId="3" r:id="rId3"/>
    <sheet name="4 квартал 08" sheetId="4" r:id="rId4"/>
  </sheets>
  <definedNames>
    <definedName name="_xlnm.Print_Area" localSheetId="0">'отчет 1 квартал 08'!$A$1:$F$35</definedName>
  </definedNames>
  <calcPr fullCalcOnLoad="1"/>
</workbook>
</file>

<file path=xl/comments1.xml><?xml version="1.0" encoding="utf-8"?>
<comments xmlns="http://schemas.openxmlformats.org/spreadsheetml/2006/main">
  <authors>
    <author>prosyannikova.l</author>
  </authors>
  <commentList>
    <comment ref="E7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январь-март 2008г (только ящики), за браслеты не пишем, деньги на р/с не  переводили</t>
        </r>
      </text>
    </comment>
    <comment ref="E8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израсходовано: по счетам=по отчету= по бухгалтерии</t>
        </r>
      </text>
    </comment>
    <comment ref="A13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фамилия семьи, сколько детей, сколько несовершенолетних</t>
        </r>
      </text>
    </comment>
    <comment ref="B13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город, где живет семья</t>
        </r>
      </text>
    </comment>
    <comment ref="C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что купили (по счету, счету-фактуре) весь перечень=акт приема-передачи семьям</t>
        </r>
      </text>
    </comment>
    <comment ref="D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количество переданного имущества</t>
        </r>
      </text>
    </comment>
    <comment ref="E12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сумма, которая потрачена (кол-во за шт*цену товара)</t>
        </r>
      </text>
    </comment>
    <comment ref="D18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 передаваемого имущества (=сумме в актах приема-передачи)</t>
        </r>
      </text>
    </comment>
    <comment ref="E29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сумма, потраченная регионом</t>
        </r>
      </text>
    </comment>
    <comment ref="E36" authorId="0">
      <text>
        <r>
          <rPr>
            <b/>
            <sz val="8"/>
            <rFont val="Tahoma"/>
            <family val="0"/>
          </rPr>
          <t>prosyannikova.l:</t>
        </r>
        <r>
          <rPr>
            <sz val="8"/>
            <rFont val="Tahoma"/>
            <family val="0"/>
          </rPr>
          <t xml:space="preserve">
общая сумма, потраченная регионом</t>
        </r>
      </text>
    </comment>
  </commentList>
</comments>
</file>

<file path=xl/sharedStrings.xml><?xml version="1.0" encoding="utf-8"?>
<sst xmlns="http://schemas.openxmlformats.org/spreadsheetml/2006/main" count="207" uniqueCount="118">
  <si>
    <r>
      <t xml:space="preserve">       Отчет о деятельности </t>
    </r>
    <r>
      <rPr>
        <b/>
        <sz val="14"/>
        <rFont val="Arial Cyr"/>
        <family val="0"/>
      </rPr>
      <t>Некоммерческой организации</t>
    </r>
  </si>
  <si>
    <t xml:space="preserve">                   Благотворительный фонд "Евросеть" </t>
  </si>
  <si>
    <r>
      <t xml:space="preserve">                    по  программе "</t>
    </r>
    <r>
      <rPr>
        <b/>
        <sz val="14"/>
        <rFont val="Arial Cyr"/>
        <family val="0"/>
      </rPr>
      <t>Чужих детей не бывает</t>
    </r>
    <r>
      <rPr>
        <sz val="14"/>
        <rFont val="Arial Cyr"/>
        <family val="0"/>
      </rPr>
      <t>"</t>
    </r>
  </si>
  <si>
    <t>Собрано:</t>
  </si>
  <si>
    <t>Израсходовано:</t>
  </si>
  <si>
    <t>КУДА ПОШЛИ ДЕНЬГИ</t>
  </si>
  <si>
    <t xml:space="preserve">Благополучатель </t>
  </si>
  <si>
    <t>Город</t>
  </si>
  <si>
    <t>Наименование товара</t>
  </si>
  <si>
    <t>кол-во</t>
  </si>
  <si>
    <t>сумма,руб.</t>
  </si>
  <si>
    <t>г.Курчатов, Курская обл.</t>
  </si>
  <si>
    <t>Шишкин Александр Васильевич         (20 детей, 10 несовершеннолетних)</t>
  </si>
  <si>
    <t>с-з Масловский, Воронежская обл.</t>
  </si>
  <si>
    <t>Мука ( 50 кг/мешок)</t>
  </si>
  <si>
    <t>Сахар (50 кг/мешок)</t>
  </si>
  <si>
    <t>Шишкин Николай Васильевич             (11 детей, 11 несовершеннолетних)</t>
  </si>
  <si>
    <t>с-з Воронежский, Воронежская обл.</t>
  </si>
  <si>
    <t>Шишкин Евгений Анатольевич            (9 детей, 9 несовершеннолетних)</t>
  </si>
  <si>
    <t>Ануфриева Лидия Викторовна            (8 детей, 8 несовершеннолетних)</t>
  </si>
  <si>
    <t>Синебабнова Зоя Васильевна            (11 детей, 5 несовершеннолетних)</t>
  </si>
  <si>
    <t>г.Воронеж</t>
  </si>
  <si>
    <t>Мука</t>
  </si>
  <si>
    <t>Сахар</t>
  </si>
  <si>
    <t>Рис</t>
  </si>
  <si>
    <t>Гречка</t>
  </si>
  <si>
    <t>Полис добровольного медицинского страхования (договор страхования № 030122) от 11.03.08)</t>
  </si>
  <si>
    <t>Кобзарева        (6 детей, 5 несовершеннолетних)</t>
  </si>
  <si>
    <t>филиал Центральный отчетный период 1 квартал 2008 г</t>
  </si>
  <si>
    <t>Ноутбук с комплектацией</t>
  </si>
  <si>
    <t>Итого израсходовано:</t>
  </si>
  <si>
    <t>филиал Центральный Отчетный период: 2 квартал 2008 года</t>
  </si>
  <si>
    <t>стоматологические услуги</t>
  </si>
  <si>
    <t>ИТОГО:</t>
  </si>
  <si>
    <t>товары медтехники:матрас орт, ингалятор, тонометр, мяч гимнастический, облучатель Кристал, манжета педиатрическая,корректор осанки, массажер ленточный.</t>
  </si>
  <si>
    <t>с.Круглое</t>
  </si>
  <si>
    <r>
      <t xml:space="preserve">                              Отчет о деятельности </t>
    </r>
    <r>
      <rPr>
        <b/>
        <sz val="10"/>
        <rFont val="Arial"/>
        <family val="2"/>
      </rPr>
      <t>Некоммерческой организации</t>
    </r>
  </si>
  <si>
    <t xml:space="preserve">                            Благотворительный фонд "Евросеть"</t>
  </si>
  <si>
    <r>
      <t xml:space="preserve">                         по  программе "</t>
    </r>
    <r>
      <rPr>
        <b/>
        <sz val="10"/>
        <rFont val="Arial"/>
        <family val="2"/>
      </rPr>
      <t>Чужих детей не бывает</t>
    </r>
    <r>
      <rPr>
        <sz val="10"/>
        <rFont val="Arial"/>
        <family val="2"/>
      </rPr>
      <t>"</t>
    </r>
  </si>
  <si>
    <t>Филиал Центральный отчетный период 3 квартал 2008 г</t>
  </si>
  <si>
    <t xml:space="preserve">Израсходовано:   </t>
  </si>
  <si>
    <t>Благополучатель</t>
  </si>
  <si>
    <t>сумма, руб.</t>
  </si>
  <si>
    <t>Общая сумма</t>
  </si>
  <si>
    <t>Воронежская обл.</t>
  </si>
  <si>
    <t>Стоматологические услуги</t>
  </si>
  <si>
    <t>канцтовары</t>
  </si>
  <si>
    <t>566 шт.</t>
  </si>
  <si>
    <t>железнодорожные билеты+страховка</t>
  </si>
  <si>
    <t>6 билетов</t>
  </si>
  <si>
    <t>оплата обучения</t>
  </si>
  <si>
    <t>Джемпер-2,блузка-8,костюм-4,батник,полуботинки-3,брюки-3,куртка,кроссовки,сорочка,сарафан,жакет,сорочка.</t>
  </si>
  <si>
    <t>28 единиц</t>
  </si>
  <si>
    <t>434 шт.</t>
  </si>
  <si>
    <t>Шишкин Н.В.(11 детей)</t>
  </si>
  <si>
    <t>костюм-3,галстук,сорочка-2,куртка-4,блузка-4,жакет.жилет,кроссовки,тапочки спорт,полуботинки-2.батник,брюки-3,сарафан,полуботинки-2</t>
  </si>
  <si>
    <t>29 единиц</t>
  </si>
  <si>
    <t>Шишкин Е.А. (9 детей)</t>
  </si>
  <si>
    <t>375шт.</t>
  </si>
  <si>
    <t>компьютер,установочный диск,клавиатура,мышь</t>
  </si>
  <si>
    <t>полуботинки-4,кроссовки-2,блуза-6,жилет-2,брюки-2,жакет-3,юбка-2,джемпер-2,футболка,костюм-3,сорочка3</t>
  </si>
  <si>
    <t>32 единицы</t>
  </si>
  <si>
    <t>Ануфриевы (8детей)</t>
  </si>
  <si>
    <t>джемпер-2,блуза-8,костюм-5,жакет-2,полуботинки-2,сарафан-2,кардиган</t>
  </si>
  <si>
    <t>31 единица</t>
  </si>
  <si>
    <t>Синибабновы (5 детей)</t>
  </si>
  <si>
    <t>костюм-2,сорочка-3,куртка-1,жилет,футболка,полуботинки,тапки спорт</t>
  </si>
  <si>
    <t>Костюковы (9 детей)</t>
  </si>
  <si>
    <t>полуботинки-4,кроссовки-2,блуза-6,жилет-2,брюки-2,жакет-3,юбка-2,джемпер2,футболка,куртка</t>
  </si>
  <si>
    <t>Манюхины (7детей)</t>
  </si>
  <si>
    <t>г.Орел</t>
  </si>
  <si>
    <t>241шт.</t>
  </si>
  <si>
    <t>блуза-1,костюм,полуботинки-3,брюки-3,куртка-2,кроссовки,сорочка,сарафан-1,жилет,батник</t>
  </si>
  <si>
    <t>16 единиц</t>
  </si>
  <si>
    <t>Кобзаревы (6 детей)</t>
  </si>
  <si>
    <t>г.Курчатов Курской обл.</t>
  </si>
  <si>
    <t>286 ед.</t>
  </si>
  <si>
    <t>путевки в оздоровительный лагерь</t>
  </si>
  <si>
    <t>костюм-4,жилет,полуботинки2,батник,блуза,жилет,кроссовки,туфли кроссовые.</t>
  </si>
  <si>
    <t>11 единиц</t>
  </si>
  <si>
    <t>Вороновы (9детей)</t>
  </si>
  <si>
    <t>г.Тамбов</t>
  </si>
  <si>
    <t>355шт.</t>
  </si>
  <si>
    <t>полуботинки-3,костюм-5,сорочка2</t>
  </si>
  <si>
    <t>10 ед.</t>
  </si>
  <si>
    <t>Центральный регион Отчетный период: 4 квартал 2008 года</t>
  </si>
  <si>
    <t xml:space="preserve">стоматологические услуги </t>
  </si>
  <si>
    <t>пазлы,набор магнитов, наст.игра,раскраски, раскраски с накл.</t>
  </si>
  <si>
    <t>Книгопечатная продукция:ОЖЕГОВ толк.словарь,АВАНТА МУЗЕИ России,Великие Люди,Биология, География,Живая Природа,Русские чудесные сказки,История России 3ч,Моя первая энц.науки,полн.Человек</t>
  </si>
  <si>
    <t>Кобзаревы (5детей)</t>
  </si>
  <si>
    <t>г.Курчатов Курской области</t>
  </si>
  <si>
    <t>Книгопечатная продукция:ОЖЕГОВ толк.словарь,АВАНТА МУЗЕИ России,Великие Люди,Биология,Домашние питомцы, ,Математика,Русские чудесные сказки,Моя первая энц.науки,История древнего Мира,полн.ЭНЦ Земля</t>
  </si>
  <si>
    <t>Вороновы (9 детей)</t>
  </si>
  <si>
    <t>Книгопечатная продукция:ОЖЕГОВ толк.словарь,АВАНТА МУЗЕИ России,Великие Люди,Биология,СПОРТ, Астрономия,Русские чудесные сказки,Моя первая энц.науки,Энц Живого Мира,Книга Вопр.иОтв.</t>
  </si>
  <si>
    <t>Воронежская область</t>
  </si>
  <si>
    <t>Книгопечатная продукция:ОЖЕГОВ толк.словарь,АВАНТА МУЗЕИ России,Великие Люди,Биология, География,Живой Мир,Русские чудесные сказки,Моя первая энц.науки</t>
  </si>
  <si>
    <t>Шишкин Н.В.(11)детей</t>
  </si>
  <si>
    <t>Книгопечатная продукция:ОЖЕГОВ толк.словарь,АВАНТА МУЗЕИ России,Великие Люди,Биология, География,История России 3ч,Русские чудесные сказки,Моя первая энц.науки,Большая книга ОТВ.и ВОПР,полная энц.ЗЕМЛЯ</t>
  </si>
  <si>
    <t>Шишкин Е.А.(9)детей</t>
  </si>
  <si>
    <t>Книгопечатная продукция:ОЖЕГОВ толк.словарь,АВАНТА МУЗЕИ России,Великие Люди,Биология, География,История Древнего Мира,Русские чудесные сказки,Моя первая энц.науки,Живой Мир</t>
  </si>
  <si>
    <r>
      <t xml:space="preserve">                              Отчет о деятельности </t>
    </r>
    <r>
      <rPr>
        <b/>
        <sz val="12"/>
        <rFont val="Arial"/>
        <family val="2"/>
      </rPr>
      <t>Некоммерческой организации</t>
    </r>
  </si>
  <si>
    <r>
      <t xml:space="preserve">                         по  программе "</t>
    </r>
    <r>
      <rPr>
        <b/>
        <sz val="12"/>
        <rFont val="Arial"/>
        <family val="2"/>
      </rPr>
      <t>Чужих детей не бывает</t>
    </r>
    <r>
      <rPr>
        <sz val="12"/>
        <rFont val="Arial"/>
        <family val="2"/>
      </rPr>
      <t>"</t>
    </r>
  </si>
  <si>
    <t>Итого</t>
  </si>
  <si>
    <t>Книгопечатная продукция:ОЖЕГОВ толк.словарь,АВАНТА МУЗЕИ России,Великие Люди,Биология, География,Древний Мир,Русские чудесные сказки,Растения,Моя первая энц.науки,Живой Мир</t>
  </si>
  <si>
    <t>Синибабнова З.В.(5детей)</t>
  </si>
  <si>
    <t>Книгопечатная продукция:ОЖЕГОВ толк.словарь,АВАНТА МУЗЕИ России,Великие Люди,Биология, География,Русские чудесные сказки,Моя первая энц.науки,Живой Мир.</t>
  </si>
  <si>
    <t>Костюкова С.Н.(7 детей)</t>
  </si>
  <si>
    <t>Книгопечатная продукция:ОЖЕГОВ толк.словарь,АВАНТА МУЗЕИ России,Великие Люди,Биология, География,История Древнего Мира,Русские чудесные сказки,Моя первая энц.науки,Живой Мир,Домашние питомцы,История 1ч.2ч.3ч.</t>
  </si>
  <si>
    <t>с.Воронежский</t>
  </si>
  <si>
    <t>Шишкин А.В.(9детей)</t>
  </si>
  <si>
    <t>с.Масловский</t>
  </si>
  <si>
    <t xml:space="preserve">Костюковы (9 детей) </t>
  </si>
  <si>
    <t>Манюхина А.Н. (7 детей)</t>
  </si>
  <si>
    <t>Шишкин А.В.(9 детей)</t>
  </si>
  <si>
    <t>Ануфриева Л.В. (7 детей)</t>
  </si>
  <si>
    <t>Всего собрано: 872227,92</t>
  </si>
  <si>
    <t>Всего потрачено : 782735,84</t>
  </si>
  <si>
    <t>Шишкин А.В. (9детей)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</si>
</sst>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</numFmts>
  <fonts count="53">
    <font>
      <sz val="10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sz val="14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181" fontId="5" fillId="0" borderId="0" xfId="0" applyNumberFormat="1" applyFont="1" applyAlignment="1">
      <alignment wrapText="1"/>
    </xf>
    <xf numFmtId="181" fontId="0" fillId="0" borderId="15" xfId="0" applyNumberFormat="1" applyBorder="1" applyAlignment="1">
      <alignment horizontal="center"/>
    </xf>
    <xf numFmtId="181" fontId="6" fillId="33" borderId="16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181" fontId="5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left"/>
    </xf>
    <xf numFmtId="181" fontId="0" fillId="0" borderId="0" xfId="0" applyNumberFormat="1" applyFont="1" applyFill="1" applyBorder="1" applyAlignment="1">
      <alignment horizontal="left" wrapText="1"/>
    </xf>
    <xf numFmtId="181" fontId="0" fillId="0" borderId="0" xfId="0" applyNumberFormat="1" applyFont="1" applyFill="1" applyBorder="1" applyAlignment="1">
      <alignment horizontal="left"/>
    </xf>
    <xf numFmtId="181" fontId="0" fillId="0" borderId="18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181" fontId="0" fillId="0" borderId="30" xfId="0" applyNumberFormat="1" applyFont="1" applyFill="1" applyBorder="1" applyAlignment="1">
      <alignment horizontal="left"/>
    </xf>
    <xf numFmtId="181" fontId="0" fillId="0" borderId="28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left"/>
    </xf>
    <xf numFmtId="4" fontId="0" fillId="0" borderId="18" xfId="0" applyNumberFormat="1" applyFont="1" applyFill="1" applyBorder="1" applyAlignment="1">
      <alignment horizontal="left"/>
    </xf>
    <xf numFmtId="181" fontId="0" fillId="0" borderId="29" xfId="0" applyNumberFormat="1" applyFont="1" applyFill="1" applyBorder="1" applyAlignment="1">
      <alignment horizontal="left" wrapText="1"/>
    </xf>
    <xf numFmtId="181" fontId="0" fillId="0" borderId="24" xfId="0" applyNumberFormat="1" applyFont="1" applyFill="1" applyBorder="1" applyAlignment="1">
      <alignment horizontal="left"/>
    </xf>
    <xf numFmtId="181" fontId="0" fillId="0" borderId="25" xfId="0" applyNumberFormat="1" applyFont="1" applyFill="1" applyBorder="1" applyAlignment="1">
      <alignment horizontal="left"/>
    </xf>
    <xf numFmtId="181" fontId="0" fillId="0" borderId="26" xfId="0" applyNumberFormat="1" applyFont="1" applyFill="1" applyBorder="1" applyAlignment="1">
      <alignment horizontal="left"/>
    </xf>
    <xf numFmtId="181" fontId="0" fillId="0" borderId="29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4" fontId="13" fillId="0" borderId="36" xfId="0" applyNumberFormat="1" applyFont="1" applyFill="1" applyBorder="1" applyAlignment="1">
      <alignment horizontal="center" vertical="center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3" fillId="0" borderId="36" xfId="0" applyNumberFormat="1" applyFont="1" applyFill="1" applyBorder="1" applyAlignment="1">
      <alignment horizontal="left" vertical="center"/>
    </xf>
    <xf numFmtId="2" fontId="13" fillId="0" borderId="36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/>
    </xf>
    <xf numFmtId="181" fontId="17" fillId="0" borderId="14" xfId="0" applyNumberFormat="1" applyFont="1" applyFill="1" applyBorder="1" applyAlignment="1">
      <alignment horizontal="left"/>
    </xf>
    <xf numFmtId="2" fontId="17" fillId="0" borderId="36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/>
    </xf>
    <xf numFmtId="4" fontId="11" fillId="0" borderId="3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/>
    </xf>
    <xf numFmtId="0" fontId="13" fillId="35" borderId="36" xfId="0" applyFont="1" applyFill="1" applyBorder="1" applyAlignment="1">
      <alignment/>
    </xf>
    <xf numFmtId="0" fontId="0" fillId="0" borderId="3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 wrapText="1"/>
    </xf>
    <xf numFmtId="181" fontId="6" fillId="33" borderId="36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 wrapText="1"/>
    </xf>
    <xf numFmtId="181" fontId="4" fillId="0" borderId="36" xfId="0" applyNumberFormat="1" applyFont="1" applyBorder="1" applyAlignment="1">
      <alignment horizontal="left" wrapText="1"/>
    </xf>
    <xf numFmtId="181" fontId="4" fillId="0" borderId="36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181" fontId="6" fillId="33" borderId="43" xfId="0" applyNumberFormat="1" applyFont="1" applyFill="1" applyBorder="1" applyAlignment="1">
      <alignment horizontal="left"/>
    </xf>
    <xf numFmtId="181" fontId="0" fillId="0" borderId="20" xfId="0" applyNumberFormat="1" applyFont="1" applyBorder="1" applyAlignment="1">
      <alignment horizontal="left"/>
    </xf>
    <xf numFmtId="181" fontId="6" fillId="33" borderId="32" xfId="0" applyNumberFormat="1" applyFont="1" applyFill="1" applyBorder="1" applyAlignment="1">
      <alignment horizontal="left"/>
    </xf>
    <xf numFmtId="181" fontId="0" fillId="0" borderId="21" xfId="0" applyNumberFormat="1" applyFont="1" applyBorder="1" applyAlignment="1">
      <alignment horizontal="left"/>
    </xf>
    <xf numFmtId="4" fontId="6" fillId="0" borderId="32" xfId="0" applyNumberFormat="1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39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181" fontId="0" fillId="0" borderId="36" xfId="0" applyNumberFormat="1" applyFont="1" applyBorder="1" applyAlignment="1">
      <alignment horizontal="left"/>
    </xf>
    <xf numFmtId="0" fontId="0" fillId="0" borderId="36" xfId="0" applyBorder="1" applyAlignment="1">
      <alignment horizontal="center"/>
    </xf>
    <xf numFmtId="181" fontId="0" fillId="0" borderId="36" xfId="0" applyNumberFormat="1" applyBorder="1" applyAlignment="1">
      <alignment horizontal="left"/>
    </xf>
    <xf numFmtId="4" fontId="6" fillId="33" borderId="32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4" xfId="0" applyBorder="1" applyAlignment="1">
      <alignment wrapText="1"/>
    </xf>
    <xf numFmtId="181" fontId="4" fillId="0" borderId="16" xfId="0" applyNumberFormat="1" applyFont="1" applyBorder="1" applyAlignment="1">
      <alignment wrapText="1"/>
    </xf>
    <xf numFmtId="181" fontId="4" fillId="0" borderId="16" xfId="0" applyNumberFormat="1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81" fontId="0" fillId="0" borderId="44" xfId="0" applyNumberFormat="1" applyBorder="1" applyAlignment="1">
      <alignment/>
    </xf>
    <xf numFmtId="181" fontId="0" fillId="0" borderId="45" xfId="0" applyNumberFormat="1" applyBorder="1" applyAlignment="1">
      <alignment/>
    </xf>
    <xf numFmtId="181" fontId="11" fillId="0" borderId="4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 horizontal="left" vertical="justify"/>
    </xf>
    <xf numFmtId="0" fontId="0" fillId="0" borderId="32" xfId="0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32" xfId="0" applyNumberFormat="1" applyBorder="1" applyAlignment="1">
      <alignment/>
    </xf>
    <xf numFmtId="0" fontId="0" fillId="0" borderId="28" xfId="0" applyBorder="1" applyAlignment="1">
      <alignment/>
    </xf>
    <xf numFmtId="181" fontId="0" fillId="0" borderId="34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33" xfId="0" applyBorder="1" applyAlignment="1">
      <alignment vertical="center" wrapText="1"/>
    </xf>
    <xf numFmtId="0" fontId="4" fillId="0" borderId="0" xfId="0" applyFont="1" applyAlignment="1">
      <alignment horizontal="center"/>
    </xf>
    <xf numFmtId="2" fontId="7" fillId="0" borderId="43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 wrapText="1"/>
    </xf>
    <xf numFmtId="2" fontId="7" fillId="0" borderId="3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2" xfId="0" applyNumberFormat="1" applyFont="1" applyBorder="1" applyAlignment="1">
      <alignment horizontal="left" vertical="center" wrapText="1"/>
    </xf>
    <xf numFmtId="2" fontId="7" fillId="0" borderId="39" xfId="0" applyNumberFormat="1" applyFont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6" fillId="33" borderId="3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0" fillId="0" borderId="4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3" xfId="0" applyFont="1" applyBorder="1" applyAlignment="1">
      <alignment horizontal="center" vertical="justify"/>
    </xf>
    <xf numFmtId="0" fontId="0" fillId="0" borderId="32" xfId="0" applyFont="1" applyBorder="1" applyAlignment="1">
      <alignment horizontal="center" vertical="justify"/>
    </xf>
    <xf numFmtId="181" fontId="0" fillId="0" borderId="33" xfId="0" applyNumberFormat="1" applyFont="1" applyBorder="1" applyAlignment="1">
      <alignment horizontal="fill" vertical="justify"/>
    </xf>
    <xf numFmtId="181" fontId="0" fillId="0" borderId="32" xfId="0" applyNumberFormat="1" applyFont="1" applyBorder="1" applyAlignment="1">
      <alignment horizontal="fill" vertical="justify"/>
    </xf>
    <xf numFmtId="0" fontId="0" fillId="0" borderId="4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left" vertical="center"/>
    </xf>
    <xf numFmtId="2" fontId="0" fillId="0" borderId="20" xfId="0" applyNumberFormat="1" applyFont="1" applyFill="1" applyBorder="1" applyAlignment="1">
      <alignment horizontal="left" vertical="center"/>
    </xf>
    <xf numFmtId="2" fontId="0" fillId="0" borderId="23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81" fontId="0" fillId="0" borderId="25" xfId="0" applyNumberFormat="1" applyFont="1" applyFill="1" applyBorder="1" applyAlignment="1">
      <alignment horizontal="left"/>
    </xf>
    <xf numFmtId="181" fontId="0" fillId="0" borderId="26" xfId="0" applyNumberFormat="1" applyFont="1" applyFill="1" applyBorder="1" applyAlignment="1">
      <alignment horizontal="left"/>
    </xf>
    <xf numFmtId="2" fontId="0" fillId="0" borderId="27" xfId="0" applyNumberFormat="1" applyFont="1" applyFill="1" applyBorder="1" applyAlignment="1">
      <alignment horizontal="left" vertical="center"/>
    </xf>
    <xf numFmtId="2" fontId="0" fillId="0" borderId="21" xfId="0" applyNumberFormat="1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2" fontId="0" fillId="0" borderId="43" xfId="0" applyNumberFormat="1" applyFont="1" applyFill="1" applyBorder="1" applyAlignment="1">
      <alignment horizontal="left" vertical="center"/>
    </xf>
    <xf numFmtId="2" fontId="0" fillId="0" borderId="33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181" fontId="0" fillId="0" borderId="28" xfId="0" applyNumberFormat="1" applyFont="1" applyFill="1" applyBorder="1" applyAlignment="1">
      <alignment horizontal="left"/>
    </xf>
    <xf numFmtId="2" fontId="11" fillId="0" borderId="43" xfId="0" applyNumberFormat="1" applyFont="1" applyFill="1" applyBorder="1" applyAlignment="1">
      <alignment horizontal="left" vertical="center" wrapText="1"/>
    </xf>
    <xf numFmtId="2" fontId="11" fillId="0" borderId="32" xfId="0" applyNumberFormat="1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left" vertical="top" wrapText="1"/>
    </xf>
    <xf numFmtId="2" fontId="0" fillId="0" borderId="32" xfId="0" applyNumberFormat="1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181" fontId="11" fillId="0" borderId="48" xfId="0" applyNumberFormat="1" applyFont="1" applyFill="1" applyBorder="1" applyAlignment="1">
      <alignment horizontal="left" vertical="top" wrapText="1"/>
    </xf>
    <xf numFmtId="181" fontId="0" fillId="0" borderId="49" xfId="0" applyNumberFormat="1" applyFont="1" applyFill="1" applyBorder="1" applyAlignment="1">
      <alignment horizontal="left"/>
    </xf>
    <xf numFmtId="0" fontId="6" fillId="0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31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4" fontId="11" fillId="0" borderId="48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31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1">
      <selection activeCell="G36" sqref="G36"/>
    </sheetView>
  </sheetViews>
  <sheetFormatPr defaultColWidth="9.140625" defaultRowHeight="12.75"/>
  <cols>
    <col min="1" max="1" width="33.140625" style="0" customWidth="1"/>
    <col min="2" max="2" width="17.00390625" style="0" customWidth="1"/>
    <col min="3" max="3" width="53.140625" style="0" customWidth="1"/>
    <col min="4" max="4" width="8.7109375" style="0" customWidth="1"/>
    <col min="5" max="5" width="15.28125" style="11" customWidth="1"/>
    <col min="6" max="6" width="10.140625" style="0" bestFit="1" customWidth="1"/>
    <col min="7" max="7" width="10.7109375" style="0" bestFit="1" customWidth="1"/>
    <col min="8" max="8" width="13.421875" style="0" bestFit="1" customWidth="1"/>
  </cols>
  <sheetData>
    <row r="1" spans="1:2" ht="18">
      <c r="A1" s="1" t="s">
        <v>0</v>
      </c>
      <c r="B1" s="1"/>
    </row>
    <row r="2" spans="1:2" ht="18">
      <c r="A2" s="2" t="s">
        <v>1</v>
      </c>
      <c r="B2" s="2"/>
    </row>
    <row r="3" spans="1:2" ht="18">
      <c r="A3" s="1" t="s">
        <v>2</v>
      </c>
      <c r="B3" s="1"/>
    </row>
    <row r="4" spans="1:2" ht="18">
      <c r="A4" s="1"/>
      <c r="B4" s="1"/>
    </row>
    <row r="5" spans="1:5" ht="15">
      <c r="A5" s="3"/>
      <c r="B5" s="3"/>
      <c r="C5" s="3"/>
      <c r="D5" s="3"/>
      <c r="E5" s="12"/>
    </row>
    <row r="6" spans="1:5" ht="18.75" thickBot="1">
      <c r="A6" s="211" t="s">
        <v>28</v>
      </c>
      <c r="B6" s="212"/>
      <c r="C6" s="212"/>
      <c r="D6" s="212"/>
      <c r="E6" s="212"/>
    </row>
    <row r="7" spans="1:5" ht="16.5" customHeight="1" thickBot="1">
      <c r="A7" s="156" t="s">
        <v>3</v>
      </c>
      <c r="B7" s="157"/>
      <c r="C7" s="175"/>
      <c r="D7" s="176"/>
      <c r="E7" s="177">
        <v>259190</v>
      </c>
    </row>
    <row r="8" spans="1:5" ht="15" thickBot="1">
      <c r="A8" s="213" t="s">
        <v>4</v>
      </c>
      <c r="B8" s="214"/>
      <c r="C8" s="214"/>
      <c r="D8" s="215"/>
      <c r="E8" s="178">
        <f>SUM(E36)</f>
        <v>106080.42000000001</v>
      </c>
    </row>
    <row r="9" spans="1:5" ht="14.25">
      <c r="A9" s="4"/>
      <c r="B9" s="4"/>
      <c r="C9" s="4"/>
      <c r="D9" s="4"/>
      <c r="E9" s="13"/>
    </row>
    <row r="10" ht="12.75"/>
    <row r="11" spans="1:4" ht="15" thickBot="1">
      <c r="A11" s="207" t="s">
        <v>5</v>
      </c>
      <c r="B11" s="207"/>
      <c r="C11" s="207"/>
      <c r="D11" s="5"/>
    </row>
    <row r="12" spans="1:5" ht="13.5" thickBot="1">
      <c r="A12" s="6" t="s">
        <v>6</v>
      </c>
      <c r="B12" s="7" t="s">
        <v>7</v>
      </c>
      <c r="C12" s="8" t="s">
        <v>8</v>
      </c>
      <c r="D12" s="8" t="s">
        <v>9</v>
      </c>
      <c r="E12" s="14" t="s">
        <v>10</v>
      </c>
    </row>
    <row r="13" spans="1:5" ht="12.75">
      <c r="A13" s="208" t="s">
        <v>27</v>
      </c>
      <c r="B13" s="208" t="s">
        <v>11</v>
      </c>
      <c r="C13" s="179" t="s">
        <v>29</v>
      </c>
      <c r="D13" s="185">
        <v>1</v>
      </c>
      <c r="E13" s="182">
        <v>30000</v>
      </c>
    </row>
    <row r="14" spans="1:5" ht="12.75">
      <c r="A14" s="209"/>
      <c r="B14" s="209"/>
      <c r="C14" s="180" t="s">
        <v>22</v>
      </c>
      <c r="D14" s="186">
        <v>1</v>
      </c>
      <c r="E14" s="183">
        <v>325.5</v>
      </c>
    </row>
    <row r="15" spans="1:5" ht="12.75">
      <c r="A15" s="209"/>
      <c r="B15" s="209"/>
      <c r="C15" s="181" t="s">
        <v>23</v>
      </c>
      <c r="D15" s="186">
        <v>1</v>
      </c>
      <c r="E15" s="183">
        <v>345.62</v>
      </c>
    </row>
    <row r="16" spans="1:5" ht="12.75">
      <c r="A16" s="209"/>
      <c r="B16" s="209"/>
      <c r="C16" s="181" t="s">
        <v>24</v>
      </c>
      <c r="D16" s="186">
        <v>1</v>
      </c>
      <c r="E16" s="183">
        <v>265.9</v>
      </c>
    </row>
    <row r="17" spans="1:5" ht="13.5" thickBot="1">
      <c r="A17" s="210"/>
      <c r="B17" s="210"/>
      <c r="C17" s="181" t="s">
        <v>25</v>
      </c>
      <c r="D17" s="187">
        <v>1</v>
      </c>
      <c r="E17" s="184">
        <v>149.8</v>
      </c>
    </row>
    <row r="18" spans="1:5" ht="13.5" thickBot="1">
      <c r="A18" s="200" t="s">
        <v>102</v>
      </c>
      <c r="B18" s="201"/>
      <c r="C18" s="203"/>
      <c r="D18" s="204">
        <f>SUM(E13:E17)</f>
        <v>31086.82</v>
      </c>
      <c r="E18" s="205"/>
    </row>
    <row r="19" spans="1:5" ht="12.75">
      <c r="A19" s="196" t="s">
        <v>12</v>
      </c>
      <c r="B19" s="198" t="s">
        <v>13</v>
      </c>
      <c r="C19" s="188" t="s">
        <v>14</v>
      </c>
      <c r="D19" s="185">
        <v>2</v>
      </c>
      <c r="E19" s="191">
        <v>1386.72</v>
      </c>
    </row>
    <row r="20" spans="1:5" ht="12.75">
      <c r="A20" s="197"/>
      <c r="B20" s="206"/>
      <c r="C20" s="181" t="s">
        <v>15</v>
      </c>
      <c r="D20" s="186">
        <v>2</v>
      </c>
      <c r="E20" s="192">
        <v>1612</v>
      </c>
    </row>
    <row r="21" spans="1:5" ht="26.25" thickBot="1">
      <c r="A21" s="197"/>
      <c r="B21" s="199"/>
      <c r="C21" s="189" t="s">
        <v>26</v>
      </c>
      <c r="D21" s="190">
        <v>2</v>
      </c>
      <c r="E21" s="193">
        <v>60000</v>
      </c>
    </row>
    <row r="22" spans="1:5" ht="13.5" thickBot="1">
      <c r="A22" s="200" t="s">
        <v>102</v>
      </c>
      <c r="B22" s="201"/>
      <c r="C22" s="203"/>
      <c r="D22" s="9"/>
      <c r="E22" s="15">
        <f>SUM(E19:E21)</f>
        <v>62998.72</v>
      </c>
    </row>
    <row r="23" spans="1:5" ht="12.75">
      <c r="A23" s="196" t="s">
        <v>16</v>
      </c>
      <c r="B23" s="198" t="s">
        <v>17</v>
      </c>
      <c r="C23" s="188" t="s">
        <v>14</v>
      </c>
      <c r="D23" s="185">
        <v>2</v>
      </c>
      <c r="E23" s="182">
        <v>1386.72</v>
      </c>
    </row>
    <row r="24" spans="1:5" ht="13.5" thickBot="1">
      <c r="A24" s="197"/>
      <c r="B24" s="199"/>
      <c r="C24" s="181" t="s">
        <v>15</v>
      </c>
      <c r="D24" s="187">
        <v>2</v>
      </c>
      <c r="E24" s="195">
        <v>1612</v>
      </c>
    </row>
    <row r="25" spans="1:5" ht="13.5" thickBot="1">
      <c r="A25" s="200" t="s">
        <v>102</v>
      </c>
      <c r="B25" s="201"/>
      <c r="C25" s="202"/>
      <c r="D25" s="10"/>
      <c r="E25" s="15">
        <f>SUM(E23:E24)</f>
        <v>2998.7200000000003</v>
      </c>
    </row>
    <row r="26" spans="1:5" ht="12.75">
      <c r="A26" s="196" t="s">
        <v>18</v>
      </c>
      <c r="B26" s="198" t="s">
        <v>17</v>
      </c>
      <c r="C26" s="188" t="s">
        <v>14</v>
      </c>
      <c r="D26" s="185">
        <v>2</v>
      </c>
      <c r="E26" s="182">
        <v>1386.72</v>
      </c>
    </row>
    <row r="27" spans="1:5" ht="13.5" thickBot="1">
      <c r="A27" s="197"/>
      <c r="B27" s="199"/>
      <c r="C27" s="194" t="s">
        <v>15</v>
      </c>
      <c r="D27" s="187">
        <v>2</v>
      </c>
      <c r="E27" s="195">
        <v>1612</v>
      </c>
    </row>
    <row r="28" spans="1:5" ht="13.5" thickBot="1">
      <c r="A28" s="200" t="s">
        <v>102</v>
      </c>
      <c r="B28" s="201"/>
      <c r="C28" s="202"/>
      <c r="D28" s="10"/>
      <c r="E28" s="15">
        <f>SUM(E26:E27)</f>
        <v>2998.7200000000003</v>
      </c>
    </row>
    <row r="29" spans="1:5" ht="12.75">
      <c r="A29" s="216" t="s">
        <v>19</v>
      </c>
      <c r="B29" s="208" t="s">
        <v>17</v>
      </c>
      <c r="C29" s="188" t="s">
        <v>14</v>
      </c>
      <c r="D29" s="185">
        <v>2</v>
      </c>
      <c r="E29" s="182">
        <v>1386.72</v>
      </c>
    </row>
    <row r="30" spans="1:5" ht="16.5" customHeight="1" thickBot="1">
      <c r="A30" s="217"/>
      <c r="B30" s="210"/>
      <c r="C30" s="181" t="s">
        <v>15</v>
      </c>
      <c r="D30" s="187">
        <v>2</v>
      </c>
      <c r="E30" s="183">
        <v>1612</v>
      </c>
    </row>
    <row r="31" spans="1:5" ht="13.5" thickBot="1">
      <c r="A31" s="200" t="s">
        <v>102</v>
      </c>
      <c r="B31" s="201"/>
      <c r="C31" s="202"/>
      <c r="D31" s="218">
        <f>SUM(E29:E30)</f>
        <v>2998.7200000000003</v>
      </c>
      <c r="E31" s="205"/>
    </row>
    <row r="32" spans="1:5" ht="12.75">
      <c r="A32" s="196" t="s">
        <v>20</v>
      </c>
      <c r="B32" s="198" t="s">
        <v>21</v>
      </c>
      <c r="C32" s="188" t="s">
        <v>14</v>
      </c>
      <c r="D32" s="185">
        <v>2</v>
      </c>
      <c r="E32" s="182">
        <v>1386.72</v>
      </c>
    </row>
    <row r="33" spans="1:5" ht="13.5" thickBot="1">
      <c r="A33" s="197"/>
      <c r="B33" s="199"/>
      <c r="C33" s="181" t="s">
        <v>15</v>
      </c>
      <c r="D33" s="187">
        <v>2</v>
      </c>
      <c r="E33" s="183">
        <v>1612</v>
      </c>
    </row>
    <row r="34" spans="1:5" ht="13.5" thickBot="1">
      <c r="A34" s="200" t="s">
        <v>102</v>
      </c>
      <c r="B34" s="201"/>
      <c r="C34" s="202"/>
      <c r="D34" s="10"/>
      <c r="E34" s="15">
        <f>SUM(E32:E33)</f>
        <v>2998.7200000000003</v>
      </c>
    </row>
    <row r="35" spans="1:5" ht="13.5" thickBot="1">
      <c r="A35" s="222"/>
      <c r="B35" s="223"/>
      <c r="C35" s="224"/>
      <c r="D35" s="225"/>
      <c r="E35" s="226"/>
    </row>
    <row r="36" spans="1:7" ht="15" thickBot="1">
      <c r="A36" s="219" t="s">
        <v>30</v>
      </c>
      <c r="B36" s="220"/>
      <c r="C36" s="220"/>
      <c r="D36" s="221"/>
      <c r="E36" s="16">
        <f>SUM(D18,E22,E25,E28,D31,E34,D35)</f>
        <v>106080.42000000001</v>
      </c>
      <c r="G36" s="11"/>
    </row>
    <row r="37" ht="12.75"/>
  </sheetData>
  <sheetProtection/>
  <mergeCells count="25">
    <mergeCell ref="A36:D36"/>
    <mergeCell ref="A32:A33"/>
    <mergeCell ref="B32:B33"/>
    <mergeCell ref="A34:C34"/>
    <mergeCell ref="A35:E35"/>
    <mergeCell ref="A6:E6"/>
    <mergeCell ref="A8:D8"/>
    <mergeCell ref="A29:A30"/>
    <mergeCell ref="B29:B30"/>
    <mergeCell ref="A31:C31"/>
    <mergeCell ref="D31:E31"/>
    <mergeCell ref="A18:C18"/>
    <mergeCell ref="D18:E18"/>
    <mergeCell ref="A19:A21"/>
    <mergeCell ref="B19:B21"/>
    <mergeCell ref="A11:C11"/>
    <mergeCell ref="A13:A17"/>
    <mergeCell ref="B13:B17"/>
    <mergeCell ref="A26:A27"/>
    <mergeCell ref="B26:B27"/>
    <mergeCell ref="A28:C28"/>
    <mergeCell ref="A22:C22"/>
    <mergeCell ref="A23:A24"/>
    <mergeCell ref="B23:B24"/>
    <mergeCell ref="A25:C25"/>
  </mergeCells>
  <printOptions/>
  <pageMargins left="0.75" right="0.75" top="1" bottom="1" header="0.5" footer="0.5"/>
  <pageSetup horizontalDpi="600" verticalDpi="6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7">
      <selection activeCell="F23" sqref="F23"/>
    </sheetView>
  </sheetViews>
  <sheetFormatPr defaultColWidth="9.140625" defaultRowHeight="12.75"/>
  <cols>
    <col min="1" max="1" width="38.8515625" style="0" customWidth="1"/>
    <col min="2" max="2" width="30.8515625" style="0" customWidth="1"/>
    <col min="3" max="3" width="25.140625" style="0" customWidth="1"/>
    <col min="4" max="4" width="12.28125" style="0" customWidth="1"/>
    <col min="5" max="5" width="16.140625" style="0" customWidth="1"/>
  </cols>
  <sheetData>
    <row r="1" spans="1:5" ht="18">
      <c r="A1" s="17" t="s">
        <v>0</v>
      </c>
      <c r="B1" s="18"/>
      <c r="C1" s="19"/>
      <c r="D1" s="20"/>
      <c r="E1" s="21"/>
    </row>
    <row r="2" spans="1:5" ht="18">
      <c r="A2" s="22" t="s">
        <v>1</v>
      </c>
      <c r="B2" s="23"/>
      <c r="C2" s="19"/>
      <c r="D2" s="20"/>
      <c r="E2" s="21"/>
    </row>
    <row r="3" spans="1:5" ht="18">
      <c r="A3" s="17" t="s">
        <v>2</v>
      </c>
      <c r="B3" s="18"/>
      <c r="C3" s="19"/>
      <c r="D3" s="20"/>
      <c r="E3" s="21"/>
    </row>
    <row r="4" spans="1:5" ht="18">
      <c r="A4" s="17"/>
      <c r="B4" s="18"/>
      <c r="C4" s="19"/>
      <c r="D4" s="20"/>
      <c r="E4" s="21"/>
    </row>
    <row r="5" spans="1:5" ht="15">
      <c r="A5" s="24"/>
      <c r="B5" s="25"/>
      <c r="C5" s="24"/>
      <c r="D5" s="26"/>
      <c r="E5" s="27"/>
    </row>
    <row r="6" spans="1:5" ht="19.5" thickBot="1">
      <c r="A6" s="211" t="s">
        <v>31</v>
      </c>
      <c r="B6" s="212"/>
      <c r="C6" s="212"/>
      <c r="D6" s="212"/>
      <c r="E6" s="212"/>
    </row>
    <row r="7" spans="1:5" ht="15.75" thickBot="1">
      <c r="A7" s="150" t="s">
        <v>3</v>
      </c>
      <c r="B7" s="151"/>
      <c r="C7" s="152"/>
      <c r="D7" s="153"/>
      <c r="E7" s="154">
        <v>188380.1</v>
      </c>
    </row>
    <row r="8" spans="1:5" ht="15.75" thickBot="1">
      <c r="A8" s="213" t="s">
        <v>4</v>
      </c>
      <c r="B8" s="214"/>
      <c r="C8" s="214"/>
      <c r="D8" s="215"/>
      <c r="E8" s="155">
        <f>SUM(E26)</f>
        <v>170137</v>
      </c>
    </row>
    <row r="9" spans="1:5" ht="14.25">
      <c r="A9" s="19"/>
      <c r="B9" s="28"/>
      <c r="C9" s="19"/>
      <c r="D9" s="20"/>
      <c r="E9" s="29"/>
    </row>
    <row r="10" spans="1:5" ht="12.75">
      <c r="A10" s="19"/>
      <c r="B10" s="28"/>
      <c r="C10" s="19"/>
      <c r="D10" s="20"/>
      <c r="E10" s="21"/>
    </row>
    <row r="11" spans="1:5" ht="15.75" thickBot="1">
      <c r="A11" s="207" t="s">
        <v>5</v>
      </c>
      <c r="B11" s="207"/>
      <c r="C11" s="207"/>
      <c r="D11" s="30"/>
      <c r="E11" s="21"/>
    </row>
    <row r="12" spans="1:5" ht="13.5" thickBot="1">
      <c r="A12" s="146" t="s">
        <v>6</v>
      </c>
      <c r="B12" s="145" t="s">
        <v>7</v>
      </c>
      <c r="C12" s="146" t="s">
        <v>8</v>
      </c>
      <c r="D12" s="171" t="s">
        <v>9</v>
      </c>
      <c r="E12" s="172" t="s">
        <v>10</v>
      </c>
    </row>
    <row r="13" spans="1:5" ht="13.5" thickBot="1">
      <c r="A13" s="147" t="s">
        <v>54</v>
      </c>
      <c r="B13" s="148" t="s">
        <v>108</v>
      </c>
      <c r="C13" s="174" t="s">
        <v>32</v>
      </c>
      <c r="D13" s="169"/>
      <c r="E13" s="170">
        <v>15940</v>
      </c>
    </row>
    <row r="14" spans="1:5" ht="13.5" thickBot="1">
      <c r="A14" s="200" t="s">
        <v>33</v>
      </c>
      <c r="B14" s="201"/>
      <c r="C14" s="234"/>
      <c r="D14" s="173"/>
      <c r="E14" s="160">
        <f>SUM(E13:E13)</f>
        <v>15940</v>
      </c>
    </row>
    <row r="15" spans="1:5" ht="13.5" thickBot="1">
      <c r="A15" s="235" t="s">
        <v>109</v>
      </c>
      <c r="B15" s="235" t="s">
        <v>110</v>
      </c>
      <c r="C15" s="168" t="s">
        <v>32</v>
      </c>
      <c r="D15" s="169"/>
      <c r="E15" s="170">
        <v>79310</v>
      </c>
    </row>
    <row r="16" spans="1:5" ht="12.75">
      <c r="A16" s="236"/>
      <c r="B16" s="236"/>
      <c r="C16" s="238" t="s">
        <v>34</v>
      </c>
      <c r="D16" s="240"/>
      <c r="E16" s="242">
        <v>23307</v>
      </c>
    </row>
    <row r="17" spans="1:5" ht="12.75">
      <c r="A17" s="236"/>
      <c r="B17" s="236"/>
      <c r="C17" s="238"/>
      <c r="D17" s="240"/>
      <c r="E17" s="242"/>
    </row>
    <row r="18" spans="1:5" ht="13.5" thickBot="1">
      <c r="A18" s="237"/>
      <c r="B18" s="237"/>
      <c r="C18" s="239"/>
      <c r="D18" s="241"/>
      <c r="E18" s="243"/>
    </row>
    <row r="19" spans="1:5" ht="13.5" thickBot="1">
      <c r="A19" s="227" t="s">
        <v>33</v>
      </c>
      <c r="B19" s="228"/>
      <c r="C19" s="229"/>
      <c r="D19" s="164"/>
      <c r="E19" s="149">
        <f>SUM(E15:E18)</f>
        <v>102617</v>
      </c>
    </row>
    <row r="20" spans="1:5" ht="13.5" thickBot="1">
      <c r="A20" s="232"/>
      <c r="B20" s="233"/>
      <c r="C20" s="233"/>
      <c r="D20" s="164"/>
      <c r="E20" s="158"/>
    </row>
    <row r="21" spans="1:5" ht="13.5" thickBot="1">
      <c r="A21" s="166" t="s">
        <v>65</v>
      </c>
      <c r="B21" s="167" t="s">
        <v>21</v>
      </c>
      <c r="C21" s="31" t="s">
        <v>32</v>
      </c>
      <c r="D21" s="163"/>
      <c r="E21" s="159">
        <v>43930</v>
      </c>
    </row>
    <row r="22" spans="1:5" ht="13.5" thickBot="1">
      <c r="A22" s="227" t="s">
        <v>33</v>
      </c>
      <c r="B22" s="228"/>
      <c r="C22" s="229"/>
      <c r="D22" s="164"/>
      <c r="E22" s="149">
        <f>SUM(E21:E21)</f>
        <v>43930</v>
      </c>
    </row>
    <row r="23" spans="1:5" ht="13.5" thickBot="1">
      <c r="A23" s="230"/>
      <c r="B23" s="231"/>
      <c r="C23" s="231"/>
      <c r="D23" s="165"/>
      <c r="E23" s="160"/>
    </row>
    <row r="24" spans="1:5" ht="13.5" thickBot="1">
      <c r="A24" s="166" t="s">
        <v>111</v>
      </c>
      <c r="B24" s="167" t="s">
        <v>35</v>
      </c>
      <c r="C24" s="31" t="s">
        <v>32</v>
      </c>
      <c r="D24" s="163"/>
      <c r="E24" s="161">
        <v>7650</v>
      </c>
    </row>
    <row r="25" spans="1:5" ht="13.5" thickBot="1">
      <c r="A25" s="227" t="s">
        <v>33</v>
      </c>
      <c r="B25" s="228"/>
      <c r="C25" s="229"/>
      <c r="D25" s="164"/>
      <c r="E25" s="149">
        <f>SUM(E24:E24)</f>
        <v>7650</v>
      </c>
    </row>
    <row r="26" spans="1:5" ht="15.75" thickBot="1">
      <c r="A26" s="219" t="s">
        <v>30</v>
      </c>
      <c r="B26" s="220"/>
      <c r="C26" s="220"/>
      <c r="D26" s="220"/>
      <c r="E26" s="162">
        <f>SUM(E25,E23,E22,E20,E19,E14)</f>
        <v>170137</v>
      </c>
    </row>
    <row r="27" spans="1:5" ht="12.75">
      <c r="A27" s="19"/>
      <c r="B27" s="28"/>
      <c r="C27" s="19"/>
      <c r="D27" s="20"/>
      <c r="E27" s="21"/>
    </row>
    <row r="28" spans="1:5" ht="12.75">
      <c r="A28" s="19"/>
      <c r="B28" s="28"/>
      <c r="C28" s="19"/>
      <c r="D28" s="20"/>
      <c r="E28" s="21"/>
    </row>
    <row r="29" spans="1:5" ht="12.75">
      <c r="A29" s="19"/>
      <c r="B29" s="28"/>
      <c r="C29" s="19"/>
      <c r="D29" s="20"/>
      <c r="E29" s="21"/>
    </row>
  </sheetData>
  <sheetProtection/>
  <mergeCells count="15">
    <mergeCell ref="A14:C14"/>
    <mergeCell ref="A15:A18"/>
    <mergeCell ref="B15:B18"/>
    <mergeCell ref="C16:C18"/>
    <mergeCell ref="A6:E6"/>
    <mergeCell ref="A8:D8"/>
    <mergeCell ref="A11:C11"/>
    <mergeCell ref="D16:D18"/>
    <mergeCell ref="E16:E18"/>
    <mergeCell ref="A25:C25"/>
    <mergeCell ref="A26:D26"/>
    <mergeCell ref="A23:C23"/>
    <mergeCell ref="A20:C20"/>
    <mergeCell ref="A22:C22"/>
    <mergeCell ref="A19:C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H48"/>
  <sheetViews>
    <sheetView zoomScalePageLayoutView="0" workbookViewId="0" topLeftCell="A31">
      <selection activeCell="G48" sqref="G48"/>
    </sheetView>
  </sheetViews>
  <sheetFormatPr defaultColWidth="9.140625" defaultRowHeight="12.75"/>
  <cols>
    <col min="1" max="1" width="0.13671875" style="32" customWidth="1"/>
    <col min="2" max="2" width="25.28125" style="80" customWidth="1"/>
    <col min="3" max="3" width="16.57421875" style="81" customWidth="1"/>
    <col min="4" max="4" width="35.28125" style="82" customWidth="1"/>
    <col min="5" max="5" width="24.7109375" style="83" customWidth="1"/>
    <col min="6" max="6" width="11.140625" style="33" customWidth="1"/>
    <col min="7" max="7" width="14.57421875" style="84" customWidth="1"/>
    <col min="8" max="16384" width="9.140625" style="32" customWidth="1"/>
  </cols>
  <sheetData>
    <row r="1" ht="3" customHeight="1"/>
    <row r="2" ht="12.75" customHeight="1" hidden="1"/>
    <row r="3" spans="2:5" ht="12.75" customHeight="1" hidden="1">
      <c r="B3" s="85"/>
      <c r="C3" s="86"/>
      <c r="D3" s="87"/>
      <c r="E3" s="88"/>
    </row>
    <row r="4" spans="2:5" ht="12.75">
      <c r="B4" s="288" t="s">
        <v>36</v>
      </c>
      <c r="C4" s="288"/>
      <c r="D4" s="288"/>
      <c r="E4" s="85"/>
    </row>
    <row r="5" spans="2:4" ht="12.75">
      <c r="B5" s="289" t="s">
        <v>37</v>
      </c>
      <c r="C5" s="289"/>
      <c r="D5" s="289"/>
    </row>
    <row r="6" spans="2:4" ht="12.75">
      <c r="B6" s="290" t="s">
        <v>38</v>
      </c>
      <c r="C6" s="290"/>
      <c r="D6" s="290"/>
    </row>
    <row r="9" spans="2:7" ht="13.5" thickBot="1">
      <c r="B9" s="291" t="s">
        <v>39</v>
      </c>
      <c r="C9" s="291"/>
      <c r="D9" s="291"/>
      <c r="E9" s="291"/>
      <c r="F9" s="291"/>
      <c r="G9" s="89"/>
    </row>
    <row r="10" spans="2:7" ht="16.5" thickBot="1">
      <c r="B10" s="292" t="s">
        <v>3</v>
      </c>
      <c r="C10" s="293"/>
      <c r="D10" s="293"/>
      <c r="E10" s="293"/>
      <c r="F10" s="294"/>
      <c r="G10" s="128">
        <v>187490.95</v>
      </c>
    </row>
    <row r="11" spans="2:7" ht="16.5" thickBot="1">
      <c r="B11" s="295" t="s">
        <v>40</v>
      </c>
      <c r="C11" s="296"/>
      <c r="D11" s="296"/>
      <c r="E11" s="296"/>
      <c r="F11" s="297"/>
      <c r="G11" s="129">
        <f>SUM(G48)</f>
        <v>366378.42</v>
      </c>
    </row>
    <row r="12" spans="2:7" ht="35.25" customHeight="1" thickBot="1">
      <c r="B12" s="90"/>
      <c r="C12" s="91"/>
      <c r="D12" s="92"/>
      <c r="E12" s="93"/>
      <c r="F12" s="36"/>
      <c r="G12" s="89"/>
    </row>
    <row r="13" spans="2:7" ht="12.75" customHeight="1">
      <c r="B13" s="277" t="s">
        <v>41</v>
      </c>
      <c r="C13" s="279" t="s">
        <v>7</v>
      </c>
      <c r="D13" s="281" t="s">
        <v>8</v>
      </c>
      <c r="E13" s="281" t="s">
        <v>9</v>
      </c>
      <c r="F13" s="298" t="s">
        <v>42</v>
      </c>
      <c r="G13" s="272" t="s">
        <v>43</v>
      </c>
    </row>
    <row r="14" spans="2:7" ht="12.75" customHeight="1" thickBot="1">
      <c r="B14" s="278"/>
      <c r="C14" s="280"/>
      <c r="D14" s="282"/>
      <c r="E14" s="282"/>
      <c r="F14" s="299"/>
      <c r="G14" s="273"/>
    </row>
    <row r="15" spans="2:7" ht="12.75">
      <c r="B15" s="244" t="s">
        <v>113</v>
      </c>
      <c r="C15" s="274" t="s">
        <v>44</v>
      </c>
      <c r="D15" s="105" t="s">
        <v>46</v>
      </c>
      <c r="E15" s="130" t="s">
        <v>47</v>
      </c>
      <c r="F15" s="35">
        <v>8041.1</v>
      </c>
      <c r="G15" s="268">
        <f>SUM(F15:F18)</f>
        <v>59686.1</v>
      </c>
    </row>
    <row r="16" spans="2:7" ht="13.5" customHeight="1">
      <c r="B16" s="245"/>
      <c r="C16" s="275"/>
      <c r="D16" s="94" t="s">
        <v>48</v>
      </c>
      <c r="E16" s="95" t="s">
        <v>49</v>
      </c>
      <c r="F16" s="71">
        <v>6219</v>
      </c>
      <c r="G16" s="268"/>
    </row>
    <row r="17" spans="2:7" ht="12.75">
      <c r="B17" s="245"/>
      <c r="C17" s="275"/>
      <c r="D17" s="94" t="s">
        <v>50</v>
      </c>
      <c r="E17" s="95">
        <v>1</v>
      </c>
      <c r="F17" s="71">
        <v>25500</v>
      </c>
      <c r="G17" s="268"/>
    </row>
    <row r="18" spans="2:7" ht="51.75" thickBot="1">
      <c r="B18" s="246"/>
      <c r="C18" s="276"/>
      <c r="D18" s="96" t="s">
        <v>51</v>
      </c>
      <c r="E18" s="97" t="s">
        <v>52</v>
      </c>
      <c r="F18" s="72">
        <v>19926</v>
      </c>
      <c r="G18" s="268"/>
    </row>
    <row r="19" spans="2:7" ht="12.75">
      <c r="B19" s="284" t="s">
        <v>54</v>
      </c>
      <c r="C19" s="286" t="s">
        <v>44</v>
      </c>
      <c r="D19" s="100" t="s">
        <v>46</v>
      </c>
      <c r="E19" s="101" t="s">
        <v>53</v>
      </c>
      <c r="F19" s="73">
        <v>5678.6</v>
      </c>
      <c r="G19" s="267">
        <v>90399.35</v>
      </c>
    </row>
    <row r="20" spans="2:7" ht="12.75">
      <c r="B20" s="284"/>
      <c r="C20" s="286"/>
      <c r="D20" s="100" t="s">
        <v>45</v>
      </c>
      <c r="E20" s="101"/>
      <c r="F20" s="73">
        <v>64090</v>
      </c>
      <c r="G20" s="268"/>
    </row>
    <row r="21" spans="2:7" ht="88.5" customHeight="1" thickBot="1">
      <c r="B21" s="285"/>
      <c r="C21" s="287"/>
      <c r="D21" s="102" t="s">
        <v>55</v>
      </c>
      <c r="E21" s="103" t="s">
        <v>56</v>
      </c>
      <c r="F21" s="74">
        <v>20630.75</v>
      </c>
      <c r="G21" s="283"/>
    </row>
    <row r="22" spans="2:7" ht="12.75">
      <c r="B22" s="245" t="s">
        <v>57</v>
      </c>
      <c r="C22" s="248" t="s">
        <v>44</v>
      </c>
      <c r="D22" s="104" t="s">
        <v>46</v>
      </c>
      <c r="E22" s="104" t="s">
        <v>58</v>
      </c>
      <c r="F22" s="75">
        <v>5271.9</v>
      </c>
      <c r="G22" s="268">
        <f>SUM(F22:F25)</f>
        <v>55612.64</v>
      </c>
    </row>
    <row r="23" spans="2:7" ht="12.75">
      <c r="B23" s="245"/>
      <c r="C23" s="248"/>
      <c r="D23" s="104" t="s">
        <v>32</v>
      </c>
      <c r="E23" s="104"/>
      <c r="F23" s="75">
        <v>10270</v>
      </c>
      <c r="G23" s="268"/>
    </row>
    <row r="24" spans="2:7" ht="25.5">
      <c r="B24" s="245"/>
      <c r="C24" s="248"/>
      <c r="D24" s="104" t="s">
        <v>59</v>
      </c>
      <c r="E24" s="104"/>
      <c r="F24" s="75">
        <v>13070.74</v>
      </c>
      <c r="G24" s="268"/>
    </row>
    <row r="25" spans="2:7" ht="54.75" customHeight="1" thickBot="1">
      <c r="B25" s="245"/>
      <c r="C25" s="248"/>
      <c r="D25" s="105" t="s">
        <v>60</v>
      </c>
      <c r="E25" s="105" t="s">
        <v>61</v>
      </c>
      <c r="F25" s="34">
        <v>27000</v>
      </c>
      <c r="G25" s="268"/>
    </row>
    <row r="26" spans="2:7" ht="42" customHeight="1">
      <c r="B26" s="244" t="s">
        <v>62</v>
      </c>
      <c r="C26" s="247" t="s">
        <v>44</v>
      </c>
      <c r="D26" s="98" t="s">
        <v>59</v>
      </c>
      <c r="E26" s="99"/>
      <c r="F26" s="70">
        <v>13070.74</v>
      </c>
      <c r="G26" s="267">
        <f>SUM(F26:F28)</f>
        <v>38623.439999999995</v>
      </c>
    </row>
    <row r="27" spans="2:7" ht="32.25" customHeight="1">
      <c r="B27" s="245"/>
      <c r="C27" s="248"/>
      <c r="D27" s="100" t="s">
        <v>63</v>
      </c>
      <c r="E27" s="101" t="s">
        <v>64</v>
      </c>
      <c r="F27" s="35">
        <v>20170.5</v>
      </c>
      <c r="G27" s="268"/>
    </row>
    <row r="28" spans="2:7" ht="31.5" customHeight="1" thickBot="1">
      <c r="B28" s="245"/>
      <c r="C28" s="248"/>
      <c r="D28" s="96" t="s">
        <v>46</v>
      </c>
      <c r="E28" s="97">
        <v>394</v>
      </c>
      <c r="F28" s="72">
        <v>5382.2</v>
      </c>
      <c r="G28" s="268"/>
    </row>
    <row r="29" spans="2:7" ht="12.75">
      <c r="B29" s="261" t="s">
        <v>65</v>
      </c>
      <c r="C29" s="264" t="s">
        <v>21</v>
      </c>
      <c r="D29" s="98" t="s">
        <v>46</v>
      </c>
      <c r="E29" s="99">
        <v>250</v>
      </c>
      <c r="F29" s="76">
        <v>3580.8</v>
      </c>
      <c r="G29" s="267">
        <f>SUM(F29:F31)</f>
        <v>27804.29</v>
      </c>
    </row>
    <row r="30" spans="2:7" ht="25.5">
      <c r="B30" s="262"/>
      <c r="C30" s="265"/>
      <c r="D30" s="100" t="s">
        <v>59</v>
      </c>
      <c r="E30" s="101"/>
      <c r="F30" s="77">
        <v>13070.74</v>
      </c>
      <c r="G30" s="268"/>
    </row>
    <row r="31" spans="2:7" ht="47.25" customHeight="1" thickBot="1">
      <c r="B31" s="263"/>
      <c r="C31" s="266"/>
      <c r="D31" s="94" t="s">
        <v>66</v>
      </c>
      <c r="E31" s="95">
        <v>19</v>
      </c>
      <c r="F31" s="71">
        <v>11152.75</v>
      </c>
      <c r="G31" s="268"/>
    </row>
    <row r="32" spans="2:7" ht="12.75">
      <c r="B32" s="244" t="s">
        <v>67</v>
      </c>
      <c r="C32" s="247" t="s">
        <v>44</v>
      </c>
      <c r="D32" s="98" t="s">
        <v>46</v>
      </c>
      <c r="E32" s="99">
        <v>364</v>
      </c>
      <c r="F32" s="76">
        <v>5299.6</v>
      </c>
      <c r="G32" s="250">
        <f>SUM(F32:F36)</f>
        <v>35130.6</v>
      </c>
    </row>
    <row r="33" spans="2:7" ht="12.75">
      <c r="B33" s="245"/>
      <c r="C33" s="248"/>
      <c r="D33" s="104" t="s">
        <v>45</v>
      </c>
      <c r="E33" s="106"/>
      <c r="F33" s="79">
        <v>11290</v>
      </c>
      <c r="G33" s="259"/>
    </row>
    <row r="34" spans="2:7" ht="12.75">
      <c r="B34" s="245"/>
      <c r="C34" s="248"/>
      <c r="D34" s="253" t="s">
        <v>68</v>
      </c>
      <c r="E34" s="255" t="s">
        <v>52</v>
      </c>
      <c r="F34" s="257">
        <v>18541</v>
      </c>
      <c r="G34" s="251"/>
    </row>
    <row r="35" spans="2:7" ht="12.75">
      <c r="B35" s="245"/>
      <c r="C35" s="248"/>
      <c r="D35" s="253"/>
      <c r="E35" s="255"/>
      <c r="F35" s="257"/>
      <c r="G35" s="251"/>
    </row>
    <row r="36" spans="2:7" ht="13.5" thickBot="1">
      <c r="B36" s="246"/>
      <c r="C36" s="249"/>
      <c r="D36" s="269"/>
      <c r="E36" s="270"/>
      <c r="F36" s="271"/>
      <c r="G36" s="260"/>
    </row>
    <row r="37" spans="2:7" ht="12.75">
      <c r="B37" s="244" t="s">
        <v>69</v>
      </c>
      <c r="C37" s="247" t="s">
        <v>70</v>
      </c>
      <c r="D37" s="98" t="s">
        <v>46</v>
      </c>
      <c r="E37" s="99" t="s">
        <v>71</v>
      </c>
      <c r="F37" s="76">
        <v>3859.5</v>
      </c>
      <c r="G37" s="250">
        <f>SUM(F37:F39)</f>
        <v>14773.5</v>
      </c>
    </row>
    <row r="38" spans="2:7" ht="12.75">
      <c r="B38" s="245"/>
      <c r="C38" s="248"/>
      <c r="D38" s="253" t="s">
        <v>72</v>
      </c>
      <c r="E38" s="255" t="s">
        <v>73</v>
      </c>
      <c r="F38" s="257">
        <v>10914</v>
      </c>
      <c r="G38" s="251"/>
    </row>
    <row r="39" spans="2:7" ht="13.5" thickBot="1">
      <c r="B39" s="246"/>
      <c r="C39" s="249"/>
      <c r="D39" s="254"/>
      <c r="E39" s="256"/>
      <c r="F39" s="258"/>
      <c r="G39" s="252"/>
    </row>
    <row r="40" spans="2:7" ht="12.75">
      <c r="B40" s="244" t="s">
        <v>74</v>
      </c>
      <c r="C40" s="247" t="s">
        <v>75</v>
      </c>
      <c r="D40" s="98" t="s">
        <v>46</v>
      </c>
      <c r="E40" s="99" t="s">
        <v>76</v>
      </c>
      <c r="F40" s="76">
        <v>4661.3</v>
      </c>
      <c r="G40" s="259">
        <f>SUM(F40:F43)</f>
        <v>29232.8</v>
      </c>
    </row>
    <row r="41" spans="2:7" ht="12.75">
      <c r="B41" s="245"/>
      <c r="C41" s="248"/>
      <c r="D41" s="100" t="s">
        <v>77</v>
      </c>
      <c r="E41" s="101">
        <v>3</v>
      </c>
      <c r="F41" s="77">
        <v>15000</v>
      </c>
      <c r="G41" s="251"/>
    </row>
    <row r="42" spans="2:7" ht="12.75">
      <c r="B42" s="245"/>
      <c r="C42" s="248"/>
      <c r="D42" s="253" t="s">
        <v>78</v>
      </c>
      <c r="E42" s="255" t="s">
        <v>79</v>
      </c>
      <c r="F42" s="77">
        <v>9571.5</v>
      </c>
      <c r="G42" s="251"/>
    </row>
    <row r="43" spans="2:7" ht="13.5" thickBot="1">
      <c r="B43" s="246"/>
      <c r="C43" s="249"/>
      <c r="D43" s="254"/>
      <c r="E43" s="256"/>
      <c r="F43" s="78"/>
      <c r="G43" s="260"/>
    </row>
    <row r="44" spans="2:7" ht="12.75">
      <c r="B44" s="244" t="s">
        <v>80</v>
      </c>
      <c r="C44" s="247" t="s">
        <v>81</v>
      </c>
      <c r="D44" s="104" t="s">
        <v>46</v>
      </c>
      <c r="E44" s="106" t="s">
        <v>82</v>
      </c>
      <c r="F44" s="79">
        <v>6049.7</v>
      </c>
      <c r="G44" s="250">
        <f>SUM(F44:F46)</f>
        <v>15115.7</v>
      </c>
    </row>
    <row r="45" spans="2:7" ht="12.75">
      <c r="B45" s="245"/>
      <c r="C45" s="248"/>
      <c r="D45" s="253" t="s">
        <v>83</v>
      </c>
      <c r="E45" s="255" t="s">
        <v>84</v>
      </c>
      <c r="F45" s="257">
        <v>9066</v>
      </c>
      <c r="G45" s="251"/>
    </row>
    <row r="46" spans="2:7" ht="13.5" thickBot="1">
      <c r="B46" s="246"/>
      <c r="C46" s="249"/>
      <c r="D46" s="254"/>
      <c r="E46" s="256"/>
      <c r="F46" s="258"/>
      <c r="G46" s="252"/>
    </row>
    <row r="47" ht="13.5" thickBot="1"/>
    <row r="48" spans="4:8" ht="18.75" thickBot="1">
      <c r="D48" s="87"/>
      <c r="E48" s="88"/>
      <c r="F48" s="131" t="s">
        <v>102</v>
      </c>
      <c r="G48" s="132">
        <f>SUM(G15:G46)</f>
        <v>366378.42</v>
      </c>
      <c r="H48" s="37"/>
    </row>
  </sheetData>
  <sheetProtection/>
  <mergeCells count="50">
    <mergeCell ref="G19:G21"/>
    <mergeCell ref="B19:B21"/>
    <mergeCell ref="C19:C21"/>
    <mergeCell ref="B4:D4"/>
    <mergeCell ref="B5:D5"/>
    <mergeCell ref="B6:D6"/>
    <mergeCell ref="B9:F9"/>
    <mergeCell ref="B10:F10"/>
    <mergeCell ref="B11:F11"/>
    <mergeCell ref="F13:F14"/>
    <mergeCell ref="G13:G14"/>
    <mergeCell ref="B15:B18"/>
    <mergeCell ref="C15:C18"/>
    <mergeCell ref="G15:G18"/>
    <mergeCell ref="B13:B14"/>
    <mergeCell ref="C13:C14"/>
    <mergeCell ref="D13:D14"/>
    <mergeCell ref="E13:E14"/>
    <mergeCell ref="B22:B25"/>
    <mergeCell ref="C22:C25"/>
    <mergeCell ref="G22:G25"/>
    <mergeCell ref="B26:B28"/>
    <mergeCell ref="C26:C28"/>
    <mergeCell ref="G26:G28"/>
    <mergeCell ref="F38:F39"/>
    <mergeCell ref="B29:B31"/>
    <mergeCell ref="C29:C31"/>
    <mergeCell ref="G29:G31"/>
    <mergeCell ref="B32:B36"/>
    <mergeCell ref="C32:C36"/>
    <mergeCell ref="G32:G36"/>
    <mergeCell ref="D34:D36"/>
    <mergeCell ref="E34:E36"/>
    <mergeCell ref="F34:F36"/>
    <mergeCell ref="B40:B43"/>
    <mergeCell ref="C40:C43"/>
    <mergeCell ref="G40:G43"/>
    <mergeCell ref="D42:D43"/>
    <mergeCell ref="E42:E43"/>
    <mergeCell ref="B37:B39"/>
    <mergeCell ref="C37:C39"/>
    <mergeCell ref="G37:G39"/>
    <mergeCell ref="D38:D39"/>
    <mergeCell ref="E38:E39"/>
    <mergeCell ref="B44:B46"/>
    <mergeCell ref="C44:C46"/>
    <mergeCell ref="G44:G46"/>
    <mergeCell ref="D45:D46"/>
    <mergeCell ref="E45:E46"/>
    <mergeCell ref="F45:F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0.13671875" style="45" customWidth="1"/>
    <col min="2" max="2" width="25.28125" style="136" customWidth="1"/>
    <col min="3" max="3" width="15.28125" style="45" customWidth="1"/>
    <col min="4" max="4" width="35.28125" style="45" customWidth="1"/>
    <col min="5" max="5" width="24.7109375" style="44" customWidth="1"/>
    <col min="6" max="6" width="11.140625" style="45" customWidth="1"/>
    <col min="7" max="7" width="16.140625" style="114" customWidth="1"/>
    <col min="8" max="16384" width="9.140625" style="45" customWidth="1"/>
  </cols>
  <sheetData>
    <row r="1" spans="2:7" s="40" customFormat="1" ht="3" customHeight="1">
      <c r="B1" s="136"/>
      <c r="E1" s="41"/>
      <c r="G1" s="114"/>
    </row>
    <row r="2" spans="2:7" s="40" customFormat="1" ht="12.75" hidden="1">
      <c r="B2" s="136"/>
      <c r="E2" s="41"/>
      <c r="G2" s="114"/>
    </row>
    <row r="3" spans="2:7" s="40" customFormat="1" ht="12.75" hidden="1">
      <c r="B3" s="137"/>
      <c r="C3" s="42"/>
      <c r="D3" s="42"/>
      <c r="E3" s="43"/>
      <c r="G3" s="114"/>
    </row>
    <row r="4" spans="1:6" ht="15.75">
      <c r="A4" s="40"/>
      <c r="B4" s="338" t="s">
        <v>100</v>
      </c>
      <c r="C4" s="338"/>
      <c r="D4" s="338"/>
      <c r="E4" s="38"/>
      <c r="F4" s="39"/>
    </row>
    <row r="5" spans="2:6" ht="15.75">
      <c r="B5" s="339" t="s">
        <v>37</v>
      </c>
      <c r="C5" s="339"/>
      <c r="D5" s="339"/>
      <c r="E5" s="39"/>
      <c r="F5" s="39"/>
    </row>
    <row r="6" spans="2:6" ht="15.75">
      <c r="B6" s="340" t="s">
        <v>101</v>
      </c>
      <c r="C6" s="340"/>
      <c r="D6" s="340"/>
      <c r="E6" s="39"/>
      <c r="F6" s="39"/>
    </row>
    <row r="7" spans="2:6" ht="15.75">
      <c r="B7" s="138"/>
      <c r="C7" s="39"/>
      <c r="D7" s="39"/>
      <c r="E7" s="39"/>
      <c r="F7" s="39"/>
    </row>
    <row r="8" spans="2:6" ht="15.75">
      <c r="B8" s="138"/>
      <c r="C8" s="39"/>
      <c r="D8" s="39"/>
      <c r="E8" s="39"/>
      <c r="F8" s="39"/>
    </row>
    <row r="9" spans="1:7" s="46" customFormat="1" ht="20.25" thickBot="1">
      <c r="A9" s="45"/>
      <c r="B9" s="341" t="s">
        <v>85</v>
      </c>
      <c r="C9" s="342"/>
      <c r="D9" s="342"/>
      <c r="E9" s="342"/>
      <c r="F9" s="342"/>
      <c r="G9" s="115"/>
    </row>
    <row r="10" spans="1:7" ht="16.5" thickBot="1">
      <c r="A10" s="46"/>
      <c r="B10" s="324" t="s">
        <v>3</v>
      </c>
      <c r="C10" s="325"/>
      <c r="D10" s="325"/>
      <c r="E10" s="326"/>
      <c r="F10" s="327"/>
      <c r="G10" s="111">
        <v>237166.87</v>
      </c>
    </row>
    <row r="11" spans="2:7" ht="16.5" thickBot="1">
      <c r="B11" s="328" t="s">
        <v>40</v>
      </c>
      <c r="C11" s="329"/>
      <c r="D11" s="329"/>
      <c r="E11" s="330"/>
      <c r="F11" s="331"/>
      <c r="G11" s="112">
        <f>SUM(G40)</f>
        <v>173636.90000000002</v>
      </c>
    </row>
    <row r="12" spans="2:7" ht="16.5" thickBot="1">
      <c r="B12" s="139"/>
      <c r="C12" s="108"/>
      <c r="D12" s="108"/>
      <c r="E12" s="107"/>
      <c r="F12" s="107"/>
      <c r="G12" s="113"/>
    </row>
    <row r="13" spans="1:7" s="46" customFormat="1" ht="12.75">
      <c r="A13" s="45"/>
      <c r="B13" s="343" t="s">
        <v>41</v>
      </c>
      <c r="C13" s="345" t="s">
        <v>7</v>
      </c>
      <c r="D13" s="347" t="s">
        <v>8</v>
      </c>
      <c r="E13" s="349" t="s">
        <v>9</v>
      </c>
      <c r="F13" s="334" t="s">
        <v>42</v>
      </c>
      <c r="G13" s="336" t="s">
        <v>43</v>
      </c>
    </row>
    <row r="14" spans="2:7" s="46" customFormat="1" ht="21.75" customHeight="1" thickBot="1">
      <c r="B14" s="344"/>
      <c r="C14" s="346"/>
      <c r="D14" s="348"/>
      <c r="E14" s="350"/>
      <c r="F14" s="335"/>
      <c r="G14" s="337"/>
    </row>
    <row r="15" spans="2:7" ht="38.25">
      <c r="B15" s="317" t="s">
        <v>112</v>
      </c>
      <c r="C15" s="304" t="s">
        <v>70</v>
      </c>
      <c r="D15" s="49" t="s">
        <v>87</v>
      </c>
      <c r="E15" s="57">
        <v>9</v>
      </c>
      <c r="F15" s="48">
        <v>627</v>
      </c>
      <c r="G15" s="314">
        <f>SUM(F15:F16)</f>
        <v>5663.4</v>
      </c>
    </row>
    <row r="16" spans="2:8" ht="76.5" customHeight="1" thickBot="1">
      <c r="B16" s="318"/>
      <c r="C16" s="305"/>
      <c r="D16" s="61" t="s">
        <v>88</v>
      </c>
      <c r="E16" s="65">
        <v>10</v>
      </c>
      <c r="F16" s="50">
        <v>5036.4</v>
      </c>
      <c r="G16" s="314"/>
      <c r="H16" s="51"/>
    </row>
    <row r="17" spans="2:8" ht="110.25" customHeight="1" thickBot="1">
      <c r="B17" s="309" t="s">
        <v>89</v>
      </c>
      <c r="C17" s="303" t="s">
        <v>90</v>
      </c>
      <c r="D17" s="59" t="s">
        <v>91</v>
      </c>
      <c r="E17" s="69">
        <v>10</v>
      </c>
      <c r="F17" s="47">
        <v>3978.1</v>
      </c>
      <c r="G17" s="332">
        <f>SUM(F17:F18)</f>
        <v>4605.1</v>
      </c>
      <c r="H17" s="51"/>
    </row>
    <row r="18" spans="1:7" ht="30.75" customHeight="1" thickBot="1">
      <c r="A18" s="52"/>
      <c r="B18" s="320"/>
      <c r="C18" s="305"/>
      <c r="D18" s="60" t="s">
        <v>87</v>
      </c>
      <c r="E18" s="68">
        <v>9</v>
      </c>
      <c r="F18" s="55">
        <v>627</v>
      </c>
      <c r="G18" s="333"/>
    </row>
    <row r="19" spans="1:7" ht="87.75" customHeight="1">
      <c r="A19" s="51"/>
      <c r="B19" s="351" t="s">
        <v>92</v>
      </c>
      <c r="C19" s="303" t="s">
        <v>81</v>
      </c>
      <c r="D19" s="59" t="s">
        <v>93</v>
      </c>
      <c r="E19" s="63">
        <v>10</v>
      </c>
      <c r="F19" s="64">
        <v>4424.2</v>
      </c>
      <c r="G19" s="355">
        <f>SUM(F19:F20)</f>
        <v>5051.2</v>
      </c>
    </row>
    <row r="20" spans="2:7" ht="48.75" customHeight="1" thickBot="1">
      <c r="B20" s="352"/>
      <c r="C20" s="304"/>
      <c r="D20" s="61" t="s">
        <v>87</v>
      </c>
      <c r="E20" s="65">
        <v>9</v>
      </c>
      <c r="F20" s="135">
        <v>627</v>
      </c>
      <c r="G20" s="356"/>
    </row>
    <row r="21" spans="2:7" ht="76.5">
      <c r="B21" s="358" t="s">
        <v>117</v>
      </c>
      <c r="C21" s="303" t="s">
        <v>94</v>
      </c>
      <c r="D21" s="59" t="s">
        <v>95</v>
      </c>
      <c r="E21" s="56">
        <v>8</v>
      </c>
      <c r="F21" s="47">
        <v>3083.3</v>
      </c>
      <c r="G21" s="359">
        <f>SUM(F21:F23)</f>
        <v>6800.3</v>
      </c>
    </row>
    <row r="22" spans="2:7" ht="38.25">
      <c r="B22" s="317"/>
      <c r="C22" s="304"/>
      <c r="D22" s="49" t="s">
        <v>87</v>
      </c>
      <c r="E22" s="57">
        <v>9</v>
      </c>
      <c r="F22" s="48">
        <v>627</v>
      </c>
      <c r="G22" s="314"/>
    </row>
    <row r="23" spans="2:7" ht="13.5" thickBot="1">
      <c r="B23" s="318"/>
      <c r="C23" s="305"/>
      <c r="D23" s="60" t="s">
        <v>86</v>
      </c>
      <c r="E23" s="58"/>
      <c r="F23" s="53">
        <v>3090</v>
      </c>
      <c r="G23" s="360"/>
    </row>
    <row r="24" spans="2:7" ht="89.25">
      <c r="B24" s="309" t="s">
        <v>96</v>
      </c>
      <c r="C24" s="303" t="s">
        <v>94</v>
      </c>
      <c r="D24" s="59" t="s">
        <v>97</v>
      </c>
      <c r="E24" s="56">
        <v>12</v>
      </c>
      <c r="F24" s="47">
        <v>4792.4</v>
      </c>
      <c r="G24" s="353">
        <f>SUM(F24:F25)</f>
        <v>5419.4</v>
      </c>
    </row>
    <row r="25" spans="2:7" ht="39" thickBot="1">
      <c r="B25" s="320"/>
      <c r="C25" s="305"/>
      <c r="D25" s="60" t="s">
        <v>87</v>
      </c>
      <c r="E25" s="68">
        <v>9</v>
      </c>
      <c r="F25" s="53">
        <v>627</v>
      </c>
      <c r="G25" s="354"/>
    </row>
    <row r="26" spans="2:7" ht="76.5">
      <c r="B26" s="300" t="s">
        <v>98</v>
      </c>
      <c r="C26" s="309" t="s">
        <v>94</v>
      </c>
      <c r="D26" s="62" t="s">
        <v>99</v>
      </c>
      <c r="E26" s="66">
        <v>9</v>
      </c>
      <c r="F26" s="67">
        <v>3612.62</v>
      </c>
      <c r="G26" s="355">
        <f>SUM(F26:F28)</f>
        <v>46289.62</v>
      </c>
    </row>
    <row r="27" spans="2:7" ht="12.75">
      <c r="B27" s="301"/>
      <c r="C27" s="319"/>
      <c r="D27" s="49" t="s">
        <v>32</v>
      </c>
      <c r="E27" s="57"/>
      <c r="F27" s="54">
        <v>42050</v>
      </c>
      <c r="G27" s="356"/>
    </row>
    <row r="28" spans="2:7" ht="39" thickBot="1">
      <c r="B28" s="302"/>
      <c r="C28" s="320"/>
      <c r="D28" s="60" t="s">
        <v>87</v>
      </c>
      <c r="E28" s="58">
        <v>9</v>
      </c>
      <c r="F28" s="55">
        <v>627</v>
      </c>
      <c r="G28" s="357"/>
    </row>
    <row r="29" spans="2:7" ht="76.5">
      <c r="B29" s="317" t="s">
        <v>114</v>
      </c>
      <c r="C29" s="319" t="s">
        <v>108</v>
      </c>
      <c r="D29" s="49" t="s">
        <v>103</v>
      </c>
      <c r="E29" s="48">
        <v>10</v>
      </c>
      <c r="F29" s="47">
        <v>3572.48</v>
      </c>
      <c r="G29" s="321">
        <f>SUM(F29:F31)</f>
        <v>51019.479999999996</v>
      </c>
    </row>
    <row r="30" spans="2:7" ht="38.25">
      <c r="B30" s="317"/>
      <c r="C30" s="319"/>
      <c r="D30" s="109" t="s">
        <v>87</v>
      </c>
      <c r="E30" s="50">
        <v>9</v>
      </c>
      <c r="F30" s="50">
        <v>627</v>
      </c>
      <c r="G30" s="322"/>
    </row>
    <row r="31" spans="2:7" ht="13.5" thickBot="1">
      <c r="B31" s="318"/>
      <c r="C31" s="320"/>
      <c r="D31" s="110" t="s">
        <v>86</v>
      </c>
      <c r="E31" s="53"/>
      <c r="F31" s="53">
        <v>46820</v>
      </c>
      <c r="G31" s="323"/>
    </row>
    <row r="32" spans="2:7" ht="12.75">
      <c r="B32" s="309" t="s">
        <v>104</v>
      </c>
      <c r="C32" s="309" t="s">
        <v>94</v>
      </c>
      <c r="D32" s="109" t="s">
        <v>45</v>
      </c>
      <c r="E32" s="116"/>
      <c r="F32" s="119">
        <v>3400</v>
      </c>
      <c r="G32" s="314">
        <f>F32+F33+F34</f>
        <v>6852.7</v>
      </c>
    </row>
    <row r="33" spans="2:7" ht="76.5">
      <c r="B33" s="312"/>
      <c r="C33" s="310"/>
      <c r="D33" s="49" t="s">
        <v>105</v>
      </c>
      <c r="E33" s="117">
        <v>8</v>
      </c>
      <c r="F33" s="120">
        <v>2825.7</v>
      </c>
      <c r="G33" s="315"/>
    </row>
    <row r="34" spans="2:7" ht="39" thickBot="1">
      <c r="B34" s="313"/>
      <c r="C34" s="311"/>
      <c r="D34" s="109" t="s">
        <v>87</v>
      </c>
      <c r="E34" s="118">
        <v>9</v>
      </c>
      <c r="F34" s="53">
        <v>627</v>
      </c>
      <c r="G34" s="316"/>
    </row>
    <row r="35" spans="2:7" ht="102.75" thickBot="1">
      <c r="B35" s="300" t="s">
        <v>106</v>
      </c>
      <c r="C35" s="303" t="s">
        <v>94</v>
      </c>
      <c r="D35" s="121" t="s">
        <v>107</v>
      </c>
      <c r="E35" s="126">
        <v>12</v>
      </c>
      <c r="F35" s="127">
        <v>5528.7</v>
      </c>
      <c r="G35" s="306">
        <f>SUM(F35:F38)</f>
        <v>41935.7</v>
      </c>
    </row>
    <row r="36" spans="2:7" ht="39" thickBot="1">
      <c r="B36" s="301"/>
      <c r="C36" s="304"/>
      <c r="D36" s="125" t="s">
        <v>87</v>
      </c>
      <c r="E36" s="126">
        <v>9</v>
      </c>
      <c r="F36" s="142">
        <v>627</v>
      </c>
      <c r="G36" s="307"/>
    </row>
    <row r="37" spans="2:7" ht="12.75">
      <c r="B37" s="301"/>
      <c r="C37" s="304"/>
      <c r="D37" s="122" t="s">
        <v>32</v>
      </c>
      <c r="E37" s="140"/>
      <c r="F37" s="141">
        <v>30980</v>
      </c>
      <c r="G37" s="307"/>
    </row>
    <row r="38" spans="2:7" ht="13.5" thickBot="1">
      <c r="B38" s="302"/>
      <c r="C38" s="305"/>
      <c r="D38" s="123" t="s">
        <v>50</v>
      </c>
      <c r="E38" s="53">
        <v>9</v>
      </c>
      <c r="F38" s="124">
        <v>4800</v>
      </c>
      <c r="G38" s="308"/>
    </row>
    <row r="39" ht="13.5" thickBot="1"/>
    <row r="40" spans="6:7" ht="21" customHeight="1" thickBot="1">
      <c r="F40" s="133" t="s">
        <v>102</v>
      </c>
      <c r="G40" s="134">
        <f>SUM(G15:G38)</f>
        <v>173636.90000000002</v>
      </c>
    </row>
    <row r="41" ht="13.5" thickBot="1"/>
    <row r="42" ht="16.5" thickBot="1">
      <c r="D42" s="143" t="s">
        <v>115</v>
      </c>
    </row>
    <row r="43" ht="13.5" thickBot="1"/>
    <row r="44" ht="16.5" thickBot="1">
      <c r="D44" s="144" t="s">
        <v>116</v>
      </c>
    </row>
  </sheetData>
  <sheetProtection/>
  <mergeCells count="39">
    <mergeCell ref="C26:C28"/>
    <mergeCell ref="B21:B23"/>
    <mergeCell ref="C21:C23"/>
    <mergeCell ref="G21:G23"/>
    <mergeCell ref="B17:B18"/>
    <mergeCell ref="C17:C18"/>
    <mergeCell ref="B19:B20"/>
    <mergeCell ref="C19:C20"/>
    <mergeCell ref="G24:G25"/>
    <mergeCell ref="G26:G28"/>
    <mergeCell ref="G19:G20"/>
    <mergeCell ref="B24:B25"/>
    <mergeCell ref="C24:C25"/>
    <mergeCell ref="B26:B28"/>
    <mergeCell ref="B4:D4"/>
    <mergeCell ref="B5:D5"/>
    <mergeCell ref="B6:D6"/>
    <mergeCell ref="B9:F9"/>
    <mergeCell ref="G15:G16"/>
    <mergeCell ref="B13:B14"/>
    <mergeCell ref="C13:C14"/>
    <mergeCell ref="D13:D14"/>
    <mergeCell ref="E13:E14"/>
    <mergeCell ref="B29:B31"/>
    <mergeCell ref="C29:C31"/>
    <mergeCell ref="G29:G31"/>
    <mergeCell ref="B10:F10"/>
    <mergeCell ref="B11:F11"/>
    <mergeCell ref="G17:G18"/>
    <mergeCell ref="F13:F14"/>
    <mergeCell ref="G13:G14"/>
    <mergeCell ref="B15:B16"/>
    <mergeCell ref="C15:C16"/>
    <mergeCell ref="B35:B38"/>
    <mergeCell ref="C35:C38"/>
    <mergeCell ref="G35:G38"/>
    <mergeCell ref="C32:C34"/>
    <mergeCell ref="B32:B34"/>
    <mergeCell ref="G32:G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2008-06-12T12:11:28Z</cp:lastPrinted>
  <dcterms:created xsi:type="dcterms:W3CDTF">1996-10-08T23:32:33Z</dcterms:created>
  <dcterms:modified xsi:type="dcterms:W3CDTF">2009-06-26T13:56:53Z</dcterms:modified>
  <cp:category/>
  <cp:version/>
  <cp:contentType/>
  <cp:contentStatus/>
</cp:coreProperties>
</file>